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Tank" sheetId="38" r:id="rId1"/>
  </sheets>
  <externalReferences>
    <externalReference r:id="rId2"/>
  </externalReference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0">Tank!$A$1:$F$31</definedName>
    <definedName name="_xlnm.Print_Titles" localSheetId="0">Tank!$3:$3</definedName>
  </definedNames>
  <calcPr calcId="124519"/>
</workbook>
</file>

<file path=xl/calcChain.xml><?xml version="1.0" encoding="utf-8"?>
<calcChain xmlns="http://schemas.openxmlformats.org/spreadsheetml/2006/main">
  <c r="F30" i="38"/>
  <c r="C28"/>
  <c r="F28" s="1"/>
  <c r="C25"/>
  <c r="F25"/>
  <c r="F22"/>
  <c r="C19"/>
  <c r="F19" s="1"/>
  <c r="C18"/>
  <c r="F18" s="1"/>
  <c r="C17"/>
  <c r="F17" s="1"/>
  <c r="C14"/>
  <c r="F14" s="1"/>
  <c r="C11"/>
  <c r="F11" s="1"/>
  <c r="C8"/>
  <c r="F8" s="1"/>
  <c r="A8"/>
  <c r="A10" s="1"/>
  <c r="A13" s="1"/>
  <c r="A16" s="1"/>
  <c r="A21" s="1"/>
  <c r="A24" s="1"/>
  <c r="A27" s="1"/>
  <c r="A30" s="1"/>
  <c r="C6"/>
  <c r="F6" s="1"/>
  <c r="F31" l="1"/>
</calcChain>
</file>

<file path=xl/sharedStrings.xml><?xml version="1.0" encoding="utf-8"?>
<sst xmlns="http://schemas.openxmlformats.org/spreadsheetml/2006/main" count="40" uniqueCount="33">
  <si>
    <t>UNIT</t>
  </si>
  <si>
    <t>DESCRIPTION OF ITEM</t>
  </si>
  <si>
    <t>Qty.</t>
  </si>
  <si>
    <t xml:space="preserve">Rate </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</si>
  <si>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</si>
  <si>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</si>
  <si>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</si>
  <si>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</si>
  <si>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</si>
  <si>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</si>
  <si>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</si>
  <si>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</si>
  <si>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Kg</t>
  </si>
  <si>
    <t>Thermo-Mechanically treated bars</t>
  </si>
  <si>
    <t>Earth work in excavation by mechanical means (Hydralic excavator/manual means) in foundation trenches or drains (not exceeding 1.5 m in width or 10 sqm on plan) including dressing of sides and ramming of bottoms, lift upto 1.5 m, including getting out the excavated soil and disposal of surplus excavated soil as directed,with in a lead of 50 m.</t>
  </si>
  <si>
    <t>1:5:10 (1 cement : 4 coarse sand : 8 graded stone aggregate 40 mm nominal size)</t>
  </si>
  <si>
    <t>Amount</t>
  </si>
  <si>
    <t>Sl</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</si>
  <si>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</si>
  <si>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</si>
  <si>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Steel reinforcement for R.C.C. work including straightening, cutting, bending, placing in position and binding all complete upto plinth level.</t>
  </si>
  <si>
    <t>a</t>
  </si>
  <si>
    <t>b</t>
  </si>
  <si>
    <t>c</t>
  </si>
  <si>
    <t>Suspended floors, roofs, landings, balconies and access platform.</t>
  </si>
  <si>
    <t>Walls (any thickness) including attached pilasters, butteresses, plinth and string courses etc.</t>
  </si>
  <si>
    <t>Providing and laying integral cement based treatment for water proofing on horizontal surface at all depth below ground level for under ground structures as directed by Engineer-in-Charge and consisting of : i) Ist layer of 22mm to 25mm thick approved and specified rough stone slab over a 25mm thick base of cement mortar 1:3 (1 cement : 3 coarse sand) mixed with water proofing compound conforming to IS:2645 in the recommended proportion over the leveling course (leveling course to be paid separately). Joints sealed and grouted with cement slurry mixed with water proofing compound. ii) 2nd layer of 25mm thick cement mortar 1:3 (1 cement: 3 coarse sand) mixed with water proofing compound in recommended proportions. iii) Finishing top with stone aggregate of 10mm to 12mm nominal size spreading @ 8 cudm/sqm thoroughly embedded in the 2nd layer.</t>
  </si>
  <si>
    <t>Using rough kota stone.</t>
  </si>
  <si>
    <t>Providing and laying integral cement based treatment for water proofing on the vertical surface by fixing specified stone slab 22 mm to 25mm thick with cement slurry mixed with water proofing compound conforming to IS:2645 in recommended proportions with a gap of 20mm (minimum) between stone slabs and the receiving surfaces and filling the gaps with neat cement slurry mixed with water proofing compound and finishing the exterior of stone slab with cement mortar 1:3 (1 cement : 3 coarse sand) 20mm thick with neat cement punning mixed with water proofing compound in recommended proportion complete at all levels and as directed by Engineer-in-charge :</t>
  </si>
  <si>
    <t>Providing and placing on terrace (at all floor levels) polyethylene water storage tank ISI : 12701 marked with cover and suitable locking arrangement and making necessary holes for inlet, outlet and overflow pipes but without fittings and the base support for tank.</t>
  </si>
  <si>
    <t>per litre</t>
  </si>
  <si>
    <t>PART D- Over Head Water Tank - 10000 ltr &amp; Under Ground Water Tank - 10000 ltr Capacity</t>
  </si>
  <si>
    <t>TOTAL - PART D</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</si>
</sst>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0">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2"/>
      <name val="Times New Roman"/>
      <family val="1"/>
    </font>
    <font>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33">
    <xf numFmtId="0" fontId="0" fillId="0" borderId="0" xfId="0"/>
    <xf numFmtId="0" fontId="9" fillId="0" borderId="0" xfId="19" applyFont="1" applyFill="1" applyBorder="1" applyAlignment="1">
      <alignment wrapText="1"/>
    </xf>
    <xf numFmtId="0" fontId="9" fillId="0" borderId="0" xfId="19" applyFont="1" applyFill="1" applyBorder="1" applyAlignment="1">
      <alignment horizontal="center" wrapText="1"/>
    </xf>
    <xf numFmtId="49" fontId="8" fillId="0" borderId="1" xfId="19" applyNumberFormat="1" applyFont="1" applyFill="1" applyBorder="1" applyAlignment="1">
      <alignment horizontal="center" vertical="top" wrapText="1"/>
    </xf>
    <xf numFmtId="0" fontId="8" fillId="0" borderId="1" xfId="19" applyFont="1" applyFill="1" applyBorder="1" applyAlignment="1">
      <alignment horizontal="center" vertical="top" wrapText="1"/>
    </xf>
    <xf numFmtId="0" fontId="9" fillId="0" borderId="1" xfId="19" quotePrefix="1" applyFont="1" applyFill="1" applyBorder="1" applyAlignment="1">
      <alignment horizontal="center" vertical="top" wrapText="1"/>
    </xf>
    <xf numFmtId="0" fontId="9" fillId="0" borderId="1" xfId="19" applyFont="1" applyFill="1" applyBorder="1" applyAlignment="1">
      <alignment horizontal="left" vertical="top" wrapText="1" shrinkToFit="1"/>
    </xf>
    <xf numFmtId="0" fontId="9" fillId="0" borderId="1" xfId="18" applyFont="1" applyFill="1" applyBorder="1" applyAlignment="1">
      <alignment horizontal="justify" vertical="top" wrapText="1"/>
    </xf>
    <xf numFmtId="0" fontId="9" fillId="0" borderId="1" xfId="19" applyFont="1" applyFill="1" applyBorder="1" applyAlignment="1">
      <alignment horizontal="center" vertical="top" wrapText="1"/>
    </xf>
    <xf numFmtId="0" fontId="9" fillId="0" borderId="1" xfId="19" applyFont="1" applyFill="1" applyBorder="1" applyAlignment="1">
      <alignment horizontal="left" vertical="top" wrapText="1"/>
    </xf>
    <xf numFmtId="49" fontId="9" fillId="0" borderId="1" xfId="19" applyNumberFormat="1" applyFont="1" applyFill="1" applyBorder="1" applyAlignment="1">
      <alignment horizontal="center" vertical="top" wrapText="1"/>
    </xf>
    <xf numFmtId="49" fontId="9" fillId="0" borderId="1" xfId="19" quotePrefix="1" applyNumberFormat="1" applyFont="1" applyFill="1" applyBorder="1" applyAlignment="1">
      <alignment horizontal="left" vertical="top" wrapText="1"/>
    </xf>
    <xf numFmtId="0" fontId="9" fillId="0" borderId="1" xfId="19" applyFont="1" applyFill="1" applyBorder="1" applyAlignment="1">
      <alignment horizontal="justify" vertical="top" wrapText="1"/>
    </xf>
    <xf numFmtId="49" fontId="9" fillId="0" borderId="1" xfId="19" quotePrefix="1" applyNumberFormat="1" applyFont="1" applyFill="1" applyBorder="1" applyAlignment="1">
      <alignment horizontal="center" vertical="top" wrapText="1"/>
    </xf>
    <xf numFmtId="0" fontId="8" fillId="0" borderId="1" xfId="19" applyFont="1" applyFill="1" applyBorder="1" applyAlignment="1">
      <alignment horizontal="justify" vertical="top" wrapText="1"/>
    </xf>
    <xf numFmtId="0" fontId="8" fillId="0" borderId="1" xfId="19" applyFont="1" applyFill="1" applyBorder="1" applyAlignment="1">
      <alignment horizontal="center" vertical="center" wrapText="1"/>
    </xf>
    <xf numFmtId="0" fontId="9" fillId="0" borderId="1" xfId="19" applyFont="1" applyFill="1" applyBorder="1" applyAlignment="1">
      <alignment horizontal="center" vertical="center" wrapText="1"/>
    </xf>
    <xf numFmtId="0" fontId="9" fillId="0" borderId="1" xfId="19" applyFont="1" applyFill="1" applyBorder="1" applyAlignment="1">
      <alignment horizontal="right" vertical="center" wrapText="1"/>
    </xf>
    <xf numFmtId="2" fontId="9" fillId="0" borderId="1" xfId="19" applyNumberFormat="1" applyFont="1" applyFill="1" applyBorder="1" applyAlignment="1">
      <alignment horizontal="right" vertical="center" wrapText="1"/>
    </xf>
    <xf numFmtId="2" fontId="9" fillId="0" borderId="1" xfId="19" applyNumberFormat="1" applyFont="1" applyFill="1" applyBorder="1" applyAlignment="1">
      <alignment horizontal="center" vertical="center" wrapText="1"/>
    </xf>
    <xf numFmtId="2" fontId="9" fillId="0" borderId="1" xfId="19" applyNumberFormat="1" applyFont="1" applyFill="1" applyBorder="1" applyAlignment="1" applyProtection="1">
      <alignment horizontal="right" vertical="center" wrapText="1"/>
      <protection hidden="1"/>
    </xf>
    <xf numFmtId="0" fontId="9" fillId="0" borderId="1" xfId="18" applyFont="1" applyFill="1" applyBorder="1" applyAlignment="1">
      <alignment horizontal="center" vertical="center" wrapText="1"/>
    </xf>
    <xf numFmtId="0" fontId="9" fillId="0" borderId="1" xfId="18" applyFont="1" applyFill="1" applyBorder="1" applyAlignment="1">
      <alignment horizontal="right" vertical="center" wrapText="1"/>
    </xf>
    <xf numFmtId="2" fontId="9" fillId="0" borderId="1" xfId="18" applyNumberFormat="1" applyFont="1" applyFill="1" applyBorder="1" applyAlignment="1" applyProtection="1">
      <alignment horizontal="right" vertical="center" wrapText="1"/>
      <protection hidden="1"/>
    </xf>
    <xf numFmtId="2" fontId="9" fillId="0" borderId="1" xfId="19" applyNumberFormat="1" applyFont="1" applyFill="1" applyBorder="1" applyAlignment="1" applyProtection="1">
      <alignment horizontal="center" vertical="center" wrapText="1"/>
      <protection hidden="1"/>
    </xf>
    <xf numFmtId="2" fontId="9" fillId="0" borderId="1" xfId="18" applyNumberFormat="1" applyFont="1" applyFill="1" applyBorder="1" applyAlignment="1">
      <alignment horizontal="right" vertical="center" wrapText="1"/>
    </xf>
    <xf numFmtId="0" fontId="9" fillId="0" borderId="1" xfId="19" applyFont="1" applyFill="1" applyBorder="1" applyAlignment="1">
      <alignment vertical="center" wrapText="1"/>
    </xf>
    <xf numFmtId="2" fontId="8" fillId="0" borderId="1" xfId="19" applyNumberFormat="1" applyFont="1" applyFill="1" applyBorder="1" applyAlignment="1">
      <alignment horizontal="right" vertical="center" wrapText="1"/>
    </xf>
    <xf numFmtId="0" fontId="9" fillId="0" borderId="0" xfId="19" applyFont="1" applyFill="1" applyBorder="1" applyAlignment="1">
      <alignment horizontal="center" vertical="center" wrapText="1"/>
    </xf>
    <xf numFmtId="0" fontId="9" fillId="0" borderId="0" xfId="19" applyFont="1" applyFill="1" applyBorder="1" applyAlignment="1">
      <alignment vertical="center" wrapText="1"/>
    </xf>
    <xf numFmtId="0" fontId="9" fillId="0" borderId="0" xfId="19" applyFont="1" applyFill="1" applyBorder="1" applyAlignment="1">
      <alignment horizontal="right" vertical="center" wrapText="1"/>
    </xf>
    <xf numFmtId="0" fontId="9" fillId="0" borderId="1" xfId="18" applyFont="1" applyFill="1" applyBorder="1" applyAlignment="1">
      <alignment horizontal="left" vertical="center" wrapText="1"/>
    </xf>
    <xf numFmtId="0" fontId="8" fillId="0" borderId="1" xfId="19" applyFont="1" applyFill="1" applyBorder="1" applyAlignment="1">
      <alignment horizontal="center" vertical="top" wrapText="1"/>
    </xf>
  </cellXfs>
  <cellStyles count="42">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jects\Architect%20Pankaj%20Misra\ESIC\Shashank%20Works%20from%20Jan%202012\Villakuddy\BOQ\Vilakuddi%20Estimate%2029%2011%20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Civ"/>
      <sheetName val="PH"/>
      <sheetName val="DOM PH"/>
      <sheetName val="INTE"/>
      <sheetName val="INT DoM"/>
      <sheetName val="Fire fi"/>
      <sheetName val="site de"/>
      <sheetName val="Dom Site"/>
      <sheetName val="RWH"/>
      <sheetName val="DoM RWH"/>
      <sheetName val="Tank"/>
      <sheetName val="Dom Tank"/>
      <sheetName val="Bo Wal"/>
      <sheetName val="Dom B wal"/>
      <sheetName val="R Wal"/>
      <sheetName val="Dom RW"/>
    </sheetNames>
    <sheetDataSet>
      <sheetData sheetId="0" refreshError="1"/>
      <sheetData sheetId="1">
        <row r="2">
          <cell r="A2" t="str">
            <v xml:space="preserve">     Estimate (Based on CPWD DSR 2012)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9">
          <cell r="I9">
            <v>42</v>
          </cell>
        </row>
        <row r="14">
          <cell r="I14">
            <v>27</v>
          </cell>
        </row>
        <row r="17">
          <cell r="I17">
            <v>1.4834999999999998</v>
          </cell>
        </row>
        <row r="20">
          <cell r="I20">
            <v>9.7600000000000016</v>
          </cell>
        </row>
        <row r="33">
          <cell r="I33">
            <v>6.2999999999999989</v>
          </cell>
        </row>
        <row r="37">
          <cell r="I37">
            <v>42</v>
          </cell>
        </row>
        <row r="41">
          <cell r="I41">
            <v>10</v>
          </cell>
        </row>
        <row r="53">
          <cell r="I53">
            <v>14.559999999999999</v>
          </cell>
        </row>
        <row r="56">
          <cell r="I56">
            <v>27.879999999999995</v>
          </cell>
        </row>
      </sheetData>
      <sheetData sheetId="13">
        <row r="43">
          <cell r="G43">
            <v>16.53</v>
          </cell>
        </row>
      </sheetData>
      <sheetData sheetId="14" refreshError="1"/>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1"/>
  <sheetViews>
    <sheetView tabSelected="1" view="pageBreakPreview" zoomScaleSheetLayoutView="100" workbookViewId="0">
      <selection activeCell="F31" sqref="F31"/>
    </sheetView>
  </sheetViews>
  <sheetFormatPr defaultRowHeight="15.75"/>
  <cols>
    <col min="1" max="1" width="3" style="1" bestFit="1" customWidth="1"/>
    <col min="2" max="2" width="59.5703125" style="1" customWidth="1"/>
    <col min="3" max="3" width="9.85546875" style="28" customWidth="1"/>
    <col min="4" max="4" width="9.140625" style="29" customWidth="1"/>
    <col min="5" max="5" width="9" style="30" customWidth="1"/>
    <col min="6" max="6" width="12.28515625" style="30" customWidth="1"/>
    <col min="7" max="16384" width="9.140625" style="1"/>
  </cols>
  <sheetData>
    <row r="1" spans="1:6" ht="27.75" customHeight="1">
      <c r="A1" s="32" t="s">
        <v>31</v>
      </c>
      <c r="B1" s="32"/>
      <c r="C1" s="32"/>
      <c r="D1" s="32"/>
      <c r="E1" s="32"/>
      <c r="F1" s="32"/>
    </row>
    <row r="2" spans="1:6">
      <c r="A2" s="32"/>
      <c r="B2" s="32"/>
      <c r="C2" s="32"/>
      <c r="D2" s="32"/>
      <c r="E2" s="32"/>
      <c r="F2" s="32"/>
    </row>
    <row r="3" spans="1:6" s="2" customFormat="1">
      <c r="A3" s="3" t="s">
        <v>17</v>
      </c>
      <c r="B3" s="4" t="s">
        <v>1</v>
      </c>
      <c r="C3" s="15" t="s">
        <v>2</v>
      </c>
      <c r="D3" s="15" t="s">
        <v>0</v>
      </c>
      <c r="E3" s="15" t="s">
        <v>3</v>
      </c>
      <c r="F3" s="15" t="s">
        <v>16</v>
      </c>
    </row>
    <row r="4" spans="1:6">
      <c r="A4" s="5"/>
      <c r="B4" s="6"/>
      <c r="C4" s="16"/>
      <c r="D4" s="16"/>
      <c r="E4" s="17"/>
      <c r="F4" s="18"/>
    </row>
    <row r="5" spans="1:6" ht="107.25" customHeight="1">
      <c r="A5" s="5">
        <v>1</v>
      </c>
      <c r="B5" s="7" t="s">
        <v>14</v>
      </c>
      <c r="C5" s="16"/>
      <c r="D5" s="16"/>
      <c r="E5" s="17"/>
      <c r="F5" s="18"/>
    </row>
    <row r="6" spans="1:6" ht="24.75" customHeight="1">
      <c r="A6" s="8"/>
      <c r="B6" s="7" t="s">
        <v>6</v>
      </c>
      <c r="C6" s="19">
        <f>'[1]Dom Tank'!I9</f>
        <v>42</v>
      </c>
      <c r="D6" s="16" t="s">
        <v>5</v>
      </c>
      <c r="E6" s="17">
        <v>129.35</v>
      </c>
      <c r="F6" s="18">
        <f>C6*E6</f>
        <v>5432.7</v>
      </c>
    </row>
    <row r="7" spans="1:6">
      <c r="A7" s="5"/>
      <c r="B7" s="7"/>
      <c r="C7" s="16"/>
      <c r="D7" s="16"/>
      <c r="E7" s="17"/>
      <c r="F7" s="18"/>
    </row>
    <row r="8" spans="1:6" ht="74.25" customHeight="1">
      <c r="A8" s="5">
        <f>A5+1</f>
        <v>2</v>
      </c>
      <c r="B8" s="7" t="s">
        <v>7</v>
      </c>
      <c r="C8" s="19">
        <f>'[1]Dom Tank'!I14</f>
        <v>27</v>
      </c>
      <c r="D8" s="16" t="s">
        <v>5</v>
      </c>
      <c r="E8" s="17">
        <v>83.8</v>
      </c>
      <c r="F8" s="18">
        <f>C8*E8</f>
        <v>2262.6</v>
      </c>
    </row>
    <row r="9" spans="1:6">
      <c r="A9" s="9"/>
      <c r="B9" s="7"/>
      <c r="C9" s="16"/>
      <c r="D9" s="16"/>
      <c r="E9" s="20"/>
      <c r="F9" s="18"/>
    </row>
    <row r="10" spans="1:6" ht="57" customHeight="1">
      <c r="A10" s="5">
        <f>A8+1</f>
        <v>3</v>
      </c>
      <c r="B10" s="7" t="s">
        <v>8</v>
      </c>
      <c r="C10" s="16"/>
      <c r="D10" s="16"/>
      <c r="E10" s="20"/>
      <c r="F10" s="18"/>
    </row>
    <row r="11" spans="1:6" ht="37.5" customHeight="1">
      <c r="A11" s="10"/>
      <c r="B11" s="7" t="s">
        <v>15</v>
      </c>
      <c r="C11" s="19">
        <f>'[1]Dom Tank'!I17</f>
        <v>1.4834999999999998</v>
      </c>
      <c r="D11" s="16" t="s">
        <v>4</v>
      </c>
      <c r="E11" s="20">
        <v>3357.4</v>
      </c>
      <c r="F11" s="18">
        <f>C11*E11</f>
        <v>4980.7028999999993</v>
      </c>
    </row>
    <row r="12" spans="1:6">
      <c r="A12" s="11"/>
      <c r="B12" s="12"/>
      <c r="C12" s="16"/>
      <c r="D12" s="16"/>
      <c r="E12" s="20"/>
      <c r="F12" s="18"/>
    </row>
    <row r="13" spans="1:6" ht="200.25" customHeight="1">
      <c r="A13" s="5">
        <f>A10+1</f>
        <v>4</v>
      </c>
      <c r="B13" s="7" t="s">
        <v>19</v>
      </c>
      <c r="C13" s="16"/>
      <c r="D13" s="21"/>
      <c r="E13" s="22"/>
      <c r="F13" s="23"/>
    </row>
    <row r="14" spans="1:6" ht="30.75" customHeight="1">
      <c r="A14" s="11"/>
      <c r="B14" s="31" t="s">
        <v>18</v>
      </c>
      <c r="C14" s="19">
        <f>'[1]Dom Tank'!I20</f>
        <v>9.7600000000000016</v>
      </c>
      <c r="D14" s="16" t="s">
        <v>4</v>
      </c>
      <c r="E14" s="23">
        <v>5242.1499999999996</v>
      </c>
      <c r="F14" s="18">
        <f>C14*E14</f>
        <v>51163.384000000005</v>
      </c>
    </row>
    <row r="15" spans="1:6">
      <c r="A15" s="11"/>
      <c r="B15" s="12"/>
      <c r="C15" s="16"/>
      <c r="D15" s="16"/>
      <c r="E15" s="20"/>
      <c r="F15" s="18"/>
    </row>
    <row r="16" spans="1:6" ht="43.5" customHeight="1">
      <c r="A16" s="5">
        <f>A13+1</f>
        <v>5</v>
      </c>
      <c r="B16" s="12" t="s">
        <v>10</v>
      </c>
      <c r="C16" s="24"/>
      <c r="D16" s="16"/>
      <c r="E16" s="20"/>
      <c r="F16" s="18"/>
    </row>
    <row r="17" spans="1:6" ht="45.75" customHeight="1">
      <c r="A17" s="8" t="s">
        <v>21</v>
      </c>
      <c r="B17" s="12" t="s">
        <v>11</v>
      </c>
      <c r="C17" s="24">
        <f>'[1]Dom Tank'!I33</f>
        <v>6.2999999999999989</v>
      </c>
      <c r="D17" s="16" t="s">
        <v>9</v>
      </c>
      <c r="E17" s="20">
        <v>166.9</v>
      </c>
      <c r="F17" s="18">
        <f>C17*E17</f>
        <v>1051.4699999999998</v>
      </c>
    </row>
    <row r="18" spans="1:6" ht="45.75" customHeight="1">
      <c r="A18" s="8" t="s">
        <v>22</v>
      </c>
      <c r="B18" s="7" t="s">
        <v>25</v>
      </c>
      <c r="C18" s="19">
        <f>'[1]Dom Tank'!I37</f>
        <v>42</v>
      </c>
      <c r="D18" s="16" t="s">
        <v>9</v>
      </c>
      <c r="E18" s="23">
        <v>285.14999999999998</v>
      </c>
      <c r="F18" s="18">
        <f>C18*E18</f>
        <v>11976.3</v>
      </c>
    </row>
    <row r="19" spans="1:6" ht="45.75" customHeight="1">
      <c r="A19" s="8" t="s">
        <v>23</v>
      </c>
      <c r="B19" s="12" t="s">
        <v>24</v>
      </c>
      <c r="C19" s="24">
        <f>'[1]Dom Tank'!I41</f>
        <v>10</v>
      </c>
      <c r="D19" s="16" t="s">
        <v>9</v>
      </c>
      <c r="E19" s="20">
        <v>311.2</v>
      </c>
      <c r="F19" s="18">
        <f>C19*E19</f>
        <v>3112</v>
      </c>
    </row>
    <row r="20" spans="1:6">
      <c r="A20" s="9"/>
      <c r="B20" s="12"/>
      <c r="C20" s="24"/>
      <c r="D20" s="16"/>
      <c r="E20" s="20"/>
      <c r="F20" s="18"/>
    </row>
    <row r="21" spans="1:6" ht="60.75" customHeight="1">
      <c r="A21" s="5">
        <f>A16+1</f>
        <v>6</v>
      </c>
      <c r="B21" s="7" t="s">
        <v>20</v>
      </c>
      <c r="C21" s="16"/>
      <c r="D21" s="21"/>
      <c r="E21" s="22"/>
      <c r="F21" s="25"/>
    </row>
    <row r="22" spans="1:6" ht="24" customHeight="1">
      <c r="A22" s="9"/>
      <c r="B22" s="7" t="s">
        <v>13</v>
      </c>
      <c r="C22" s="19">
        <v>1268.8</v>
      </c>
      <c r="D22" s="21" t="s">
        <v>12</v>
      </c>
      <c r="E22" s="23">
        <v>62.25</v>
      </c>
      <c r="F22" s="18">
        <f>C22*E22</f>
        <v>78982.8</v>
      </c>
    </row>
    <row r="23" spans="1:6" ht="12" customHeight="1">
      <c r="A23" s="8"/>
      <c r="B23" s="9"/>
      <c r="C23" s="19"/>
      <c r="D23" s="16"/>
      <c r="E23" s="20"/>
      <c r="F23" s="18"/>
    </row>
    <row r="24" spans="1:6" ht="222.75" customHeight="1">
      <c r="A24" s="5">
        <f>A21+1</f>
        <v>7</v>
      </c>
      <c r="B24" s="7" t="s">
        <v>26</v>
      </c>
      <c r="C24" s="16"/>
      <c r="D24" s="26"/>
      <c r="E24" s="17"/>
      <c r="F24" s="17"/>
    </row>
    <row r="25" spans="1:6" ht="27" customHeight="1">
      <c r="A25" s="8"/>
      <c r="B25" s="9" t="s">
        <v>27</v>
      </c>
      <c r="C25" s="19">
        <f>'[1]Dom Tank'!I53</f>
        <v>14.559999999999999</v>
      </c>
      <c r="D25" s="16" t="s">
        <v>9</v>
      </c>
      <c r="E25" s="23">
        <v>732.85</v>
      </c>
      <c r="F25" s="18">
        <f>C25*E25</f>
        <v>10670.296</v>
      </c>
    </row>
    <row r="26" spans="1:6">
      <c r="A26" s="8"/>
      <c r="B26" s="9"/>
      <c r="C26" s="19"/>
      <c r="D26" s="16"/>
      <c r="E26" s="20"/>
      <c r="F26" s="18"/>
    </row>
    <row r="27" spans="1:6" ht="177.75" customHeight="1">
      <c r="A27" s="5">
        <f>A24+1</f>
        <v>8</v>
      </c>
      <c r="B27" s="7" t="s">
        <v>28</v>
      </c>
      <c r="C27" s="19"/>
      <c r="D27" s="16"/>
      <c r="E27" s="20"/>
      <c r="F27" s="18"/>
    </row>
    <row r="28" spans="1:6" ht="30.75" customHeight="1">
      <c r="A28" s="8"/>
      <c r="B28" s="9" t="s">
        <v>27</v>
      </c>
      <c r="C28" s="19">
        <f>'[1]Dom Tank'!I56</f>
        <v>27.879999999999995</v>
      </c>
      <c r="D28" s="16" t="s">
        <v>9</v>
      </c>
      <c r="E28" s="23">
        <v>884.9</v>
      </c>
      <c r="F28" s="18">
        <f>C28*E28</f>
        <v>24671.011999999995</v>
      </c>
    </row>
    <row r="29" spans="1:6" ht="11.25" customHeight="1">
      <c r="A29" s="8"/>
      <c r="B29" s="9"/>
      <c r="C29" s="19"/>
      <c r="D29" s="16"/>
      <c r="E29" s="20"/>
      <c r="F29" s="18"/>
    </row>
    <row r="30" spans="1:6" ht="70.5" customHeight="1">
      <c r="A30" s="5">
        <f>A27+1</f>
        <v>9</v>
      </c>
      <c r="B30" s="7" t="s">
        <v>29</v>
      </c>
      <c r="C30" s="19">
        <v>10000</v>
      </c>
      <c r="D30" s="21" t="s">
        <v>30</v>
      </c>
      <c r="E30" s="25">
        <v>6.1</v>
      </c>
      <c r="F30" s="18">
        <f>C30*E30</f>
        <v>61000</v>
      </c>
    </row>
    <row r="31" spans="1:6" ht="31.5" customHeight="1">
      <c r="A31" s="13"/>
      <c r="B31" s="14" t="s">
        <v>32</v>
      </c>
      <c r="C31" s="16"/>
      <c r="D31" s="16"/>
      <c r="E31" s="17"/>
      <c r="F31" s="27">
        <f>SUM(F6:F30)</f>
        <v>255303.26489999998</v>
      </c>
    </row>
  </sheetData>
  <sheetProtection password="CA31" sheet="1" objects="1" scenarios="1" formatColumns="0" formatRows="0" selectLockedCells="1" selectUnlockedCells="1"/>
  <mergeCells count="2">
    <mergeCell ref="A1:F1"/>
    <mergeCell ref="A2:F2"/>
  </mergeCells>
  <printOptions horizontalCentered="1" gridLines="1"/>
  <pageMargins left="0.24803149599999999" right="0.24803149599999999" top="0.98425196850393704" bottom="0.98425196850393704" header="0.511811023622047" footer="0.511811023622047"/>
  <pageSetup paperSize="9" scale="89" orientation="portrait" verticalDpi="300" r:id="rId1"/>
  <headerFooter alignWithMargins="0">
    <oddFooter>&amp;L&amp;"-,Regular"&amp;9 2D DISPENSARY AT KORATTY&amp;C&amp;P&amp;R&amp;"-,Regular"&amp;9ARCHITECTS STUDIO</oddFooter>
  </headerFooter>
  <rowBreaks count="1" manualBreakCount="1">
    <brk id="1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Tank</vt:lpstr>
      <vt:lpstr>Tank!Print_Area</vt:lpstr>
      <vt:lpstr>Tank!Print_Titles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2014-01-07T12:27:24Z</cp:lastPrinted>
  <dcterms:created xsi:type="dcterms:W3CDTF">2005-03-16T04:18:19Z</dcterms:created>
  <dcterms:modified xsi:type="dcterms:W3CDTF">2014-01-08T07:36:53Z</dcterms:modified>
</cp:coreProperties>
</file>